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295" windowHeight="4035" activeTab="0"/>
  </bookViews>
  <sheets>
    <sheet name="league" sheetId="1" r:id="rId1"/>
  </sheets>
  <definedNames>
    <definedName name="_xlnm.Print_Area" localSheetId="0">'league'!$A$1:$AA$30</definedName>
  </definedNames>
  <calcPr fullCalcOnLoad="1"/>
</workbook>
</file>

<file path=xl/sharedStrings.xml><?xml version="1.0" encoding="utf-8"?>
<sst xmlns="http://schemas.openxmlformats.org/spreadsheetml/2006/main" count="53" uniqueCount="49">
  <si>
    <t>1.3G Wkd</t>
  </si>
  <si>
    <t>1.3G Dx</t>
  </si>
  <si>
    <t>1.3G Score</t>
  </si>
  <si>
    <t>2.3G Wkd</t>
  </si>
  <si>
    <t>2.3G Dx</t>
  </si>
  <si>
    <t>2.3G Score</t>
  </si>
  <si>
    <t>3.4G Wkd</t>
  </si>
  <si>
    <t>3.4G Dx</t>
  </si>
  <si>
    <t>3.4G Score</t>
  </si>
  <si>
    <t>5.7G Wkg</t>
  </si>
  <si>
    <t>5.7G Wkd</t>
  </si>
  <si>
    <t>10G Wkd</t>
  </si>
  <si>
    <t>10G Dx</t>
  </si>
  <si>
    <t>10G Score</t>
  </si>
  <si>
    <t>24G Wkd</t>
  </si>
  <si>
    <t>24G Dx</t>
  </si>
  <si>
    <t>24G Score</t>
  </si>
  <si>
    <t>47G Wkd</t>
  </si>
  <si>
    <t>47G Dx</t>
  </si>
  <si>
    <t>47G Score</t>
  </si>
  <si>
    <t>76G Wkd</t>
  </si>
  <si>
    <t>76G DX</t>
  </si>
  <si>
    <t>76G Score</t>
  </si>
  <si>
    <t>Grand Total</t>
  </si>
  <si>
    <t xml:space="preserve"> </t>
  </si>
  <si>
    <t>AVERAGE DX</t>
  </si>
  <si>
    <t>AVERAGE CALLS</t>
  </si>
  <si>
    <t xml:space="preserve">BAND SCORE CALCULATED =   </t>
  </si>
  <si>
    <t xml:space="preserve">No. OF STATIONS WORKED   </t>
  </si>
  <si>
    <t>X</t>
  </si>
  <si>
    <t>MAX. PERSONAL DX WORKED</t>
  </si>
  <si>
    <t>AVERAGE No. OF STATIONS WORKED</t>
  </si>
  <si>
    <t>AVERAGE DX FOR THE BAND</t>
  </si>
  <si>
    <t>See January 1999 Microwave Newsletter for Rules</t>
  </si>
  <si>
    <t>Compiled by G3PHO</t>
  </si>
  <si>
    <t>5.7G Dx</t>
  </si>
  <si>
    <t xml:space="preserve">   </t>
  </si>
  <si>
    <t>G3PHO(/P)</t>
  </si>
  <si>
    <t>G8DKK</t>
  </si>
  <si>
    <t>G3XDY</t>
  </si>
  <si>
    <t>G0RRJ</t>
  </si>
  <si>
    <t>BAND SCORING CALLSIGNS</t>
  </si>
  <si>
    <t>TOTAL SCORING CALLSIGNS</t>
  </si>
  <si>
    <t>or www.g3pho.org.uk</t>
  </si>
  <si>
    <t>MICROWAVE OPERATING LADDER --  2004</t>
  </si>
  <si>
    <t>OZ1FF</t>
  </si>
  <si>
    <t>G4BRK</t>
  </si>
  <si>
    <t>G4DDK</t>
  </si>
  <si>
    <t>UPDATED: 9 FEBRUARY 2005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</si>
</sst>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sz val="8"/>
      <name val="Arial"/>
      <family val="0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  <font>
      <sz val="12"/>
      <name val="Arial"/>
      <family val="2"/>
    </font>
    <font>
      <b/>
      <sz val="20"/>
      <color indexed="10"/>
      <name val="Arial"/>
      <family val="2"/>
    </font>
    <font>
      <sz val="20"/>
      <name val="Arial"/>
      <family val="2"/>
    </font>
    <font>
      <u val="single"/>
      <sz val="16"/>
      <name val="Arial"/>
      <family val="2"/>
    </font>
    <font>
      <b/>
      <sz val="16"/>
      <color indexed="10"/>
      <name val="Arial"/>
      <family val="2"/>
    </font>
    <font>
      <b/>
      <sz val="36"/>
      <color indexed="56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24"/>
      <color indexed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6" xfId="0" applyFont="1" applyBorder="1" applyAlignment="1">
      <alignment/>
    </xf>
    <xf numFmtId="172" fontId="6" fillId="0" borderId="5" xfId="0" applyNumberFormat="1" applyFont="1" applyBorder="1" applyAlignment="1">
      <alignment horizontal="center"/>
    </xf>
    <xf numFmtId="172" fontId="6" fillId="0" borderId="2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 horizontal="center"/>
    </xf>
    <xf numFmtId="0" fontId="6" fillId="0" borderId="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9" fontId="5" fillId="0" borderId="0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0" fontId="5" fillId="0" borderId="13" xfId="0" applyFont="1" applyBorder="1" applyAlignment="1">
      <alignment/>
    </xf>
    <xf numFmtId="0" fontId="5" fillId="0" borderId="4" xfId="0" applyFont="1" applyBorder="1" applyAlignment="1">
      <alignment horizontal="right"/>
    </xf>
    <xf numFmtId="0" fontId="5" fillId="0" borderId="14" xfId="0" applyFont="1" applyBorder="1" applyAlignment="1">
      <alignment horizontal="left"/>
    </xf>
    <xf numFmtId="0" fontId="6" fillId="0" borderId="15" xfId="0" applyFont="1" applyBorder="1" applyAlignment="1">
      <alignment horizontal="center"/>
    </xf>
    <xf numFmtId="0" fontId="5" fillId="0" borderId="5" xfId="0" applyFont="1" applyBorder="1" applyAlignment="1">
      <alignment horizontal="right"/>
    </xf>
    <xf numFmtId="0" fontId="5" fillId="0" borderId="14" xfId="0" applyFont="1" applyBorder="1" applyAlignment="1">
      <alignment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/>
    </xf>
    <xf numFmtId="0" fontId="13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13" fillId="0" borderId="0" xfId="0" applyFont="1" applyBorder="1" applyAlignment="1">
      <alignment/>
    </xf>
    <xf numFmtId="0" fontId="14" fillId="0" borderId="0" xfId="0" applyFont="1" applyAlignment="1">
      <alignment/>
    </xf>
    <xf numFmtId="15" fontId="5" fillId="0" borderId="0" xfId="0" applyNumberFormat="1" applyFont="1" applyAlignment="1">
      <alignment/>
    </xf>
    <xf numFmtId="15" fontId="6" fillId="0" borderId="0" xfId="0" applyNumberFormat="1" applyFont="1" applyAlignment="1">
      <alignment/>
    </xf>
    <xf numFmtId="14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5" fillId="0" borderId="6" xfId="0" applyFont="1" applyBorder="1" applyAlignment="1">
      <alignment horizontal="right"/>
    </xf>
    <xf numFmtId="0" fontId="19" fillId="0" borderId="13" xfId="0" applyFont="1" applyBorder="1" applyAlignment="1">
      <alignment horizontal="left"/>
    </xf>
    <xf numFmtId="0" fontId="19" fillId="0" borderId="14" xfId="0" applyFont="1" applyBorder="1" applyAlignment="1">
      <alignment horizontal="left"/>
    </xf>
    <xf numFmtId="0" fontId="19" fillId="0" borderId="6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22"/>
  <sheetViews>
    <sheetView showZeros="0" tabSelected="1" zoomScale="75" zoomScaleNormal="75" zoomScaleSheetLayoutView="2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30" sqref="A30:A31"/>
    </sheetView>
  </sheetViews>
  <sheetFormatPr defaultColWidth="9.140625" defaultRowHeight="12.75"/>
  <cols>
    <col min="1" max="1" width="34.00390625" style="0" customWidth="1"/>
    <col min="2" max="2" width="8.7109375" style="0" customWidth="1"/>
    <col min="3" max="3" width="9.7109375" style="0" customWidth="1"/>
    <col min="4" max="4" width="12.28125" style="0" bestFit="1" customWidth="1"/>
    <col min="5" max="5" width="10.00390625" style="0" bestFit="1" customWidth="1"/>
    <col min="7" max="7" width="9.8515625" style="0" customWidth="1"/>
    <col min="8" max="8" width="10.00390625" style="0" customWidth="1"/>
    <col min="9" max="9" width="9.7109375" style="0" customWidth="1"/>
    <col min="10" max="10" width="13.8515625" style="0" customWidth="1"/>
    <col min="11" max="11" width="9.28125" style="0" customWidth="1"/>
    <col min="12" max="12" width="8.7109375" style="0" customWidth="1"/>
    <col min="13" max="13" width="11.140625" style="0" customWidth="1"/>
    <col min="14" max="14" width="10.28125" style="0" bestFit="1" customWidth="1"/>
    <col min="15" max="15" width="9.00390625" style="0" bestFit="1" customWidth="1"/>
    <col min="16" max="16" width="12.28125" style="0" bestFit="1" customWidth="1"/>
    <col min="17" max="17" width="9.57421875" style="0" customWidth="1"/>
    <col min="18" max="18" width="9.421875" style="0" bestFit="1" customWidth="1"/>
    <col min="19" max="19" width="11.7109375" style="0" bestFit="1" customWidth="1"/>
    <col min="20" max="21" width="8.140625" style="0" customWidth="1"/>
    <col min="22" max="22" width="12.421875" style="0" bestFit="1" customWidth="1"/>
    <col min="23" max="23" width="8.57421875" style="0" customWidth="1"/>
    <col min="24" max="24" width="7.421875" style="0" customWidth="1"/>
    <col min="25" max="25" width="12.28125" style="0" bestFit="1" customWidth="1"/>
    <col min="26" max="26" width="11.57421875" style="0" customWidth="1"/>
  </cols>
  <sheetData>
    <row r="1" spans="3:18" ht="63.75" customHeight="1">
      <c r="C1" s="62" t="s">
        <v>44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4"/>
      <c r="R1" s="64"/>
    </row>
    <row r="2" ht="13.5" thickBot="1"/>
    <row r="3" spans="1:26" s="33" customFormat="1" ht="54.75" customHeight="1" thickBot="1">
      <c r="A3" s="37" t="s">
        <v>36</v>
      </c>
      <c r="B3" s="38" t="s">
        <v>0</v>
      </c>
      <c r="C3" s="39" t="s">
        <v>1</v>
      </c>
      <c r="D3" s="39" t="s">
        <v>2</v>
      </c>
      <c r="E3" s="39" t="s">
        <v>3</v>
      </c>
      <c r="F3" s="39" t="s">
        <v>4</v>
      </c>
      <c r="G3" s="39" t="s">
        <v>5</v>
      </c>
      <c r="H3" s="39" t="s">
        <v>6</v>
      </c>
      <c r="I3" s="39" t="s">
        <v>7</v>
      </c>
      <c r="J3" s="39" t="s">
        <v>8</v>
      </c>
      <c r="K3" s="39" t="s">
        <v>9</v>
      </c>
      <c r="L3" s="39" t="s">
        <v>35</v>
      </c>
      <c r="M3" s="39" t="s">
        <v>10</v>
      </c>
      <c r="N3" s="39" t="s">
        <v>11</v>
      </c>
      <c r="O3" s="39" t="s">
        <v>12</v>
      </c>
      <c r="P3" s="39" t="s">
        <v>13</v>
      </c>
      <c r="Q3" s="39" t="s">
        <v>14</v>
      </c>
      <c r="R3" s="39" t="s">
        <v>15</v>
      </c>
      <c r="S3" s="39" t="s">
        <v>16</v>
      </c>
      <c r="T3" s="39" t="s">
        <v>17</v>
      </c>
      <c r="U3" s="39" t="s">
        <v>18</v>
      </c>
      <c r="V3" s="39" t="s">
        <v>19</v>
      </c>
      <c r="W3" s="39" t="s">
        <v>20</v>
      </c>
      <c r="X3" s="39" t="s">
        <v>21</v>
      </c>
      <c r="Y3" s="39" t="s">
        <v>22</v>
      </c>
      <c r="Z3" s="40" t="s">
        <v>23</v>
      </c>
    </row>
    <row r="4" spans="1:30" ht="20.25">
      <c r="A4" s="41" t="s">
        <v>39</v>
      </c>
      <c r="B4" s="11">
        <v>201</v>
      </c>
      <c r="C4" s="6">
        <v>1337</v>
      </c>
      <c r="D4" s="9">
        <f aca="true" t="shared" si="0" ref="D4:D12">IF(B4,INT(((B4/D$19)*C4/D$18)*1000),0)</f>
        <v>3333</v>
      </c>
      <c r="E4" s="11">
        <v>76</v>
      </c>
      <c r="F4" s="6">
        <v>1325</v>
      </c>
      <c r="G4" s="9">
        <f aca="true" t="shared" si="1" ref="G4:G14">IF(E4,INT(((E4/G$19)*F4/G$18)*1000),0)</f>
        <v>3078</v>
      </c>
      <c r="H4" s="11">
        <v>23</v>
      </c>
      <c r="I4" s="6">
        <v>585</v>
      </c>
      <c r="J4" s="9">
        <f>IF(H4,INT(((H4/J$19)*I4/J$18)*1000),0)</f>
        <v>1504</v>
      </c>
      <c r="K4" s="11">
        <v>29</v>
      </c>
      <c r="L4" s="6">
        <v>1176</v>
      </c>
      <c r="M4" s="9">
        <f aca="true" t="shared" si="2" ref="M4:M14">IF(K4,INT(((K4/M$19)*L4/M$18)*1000),0)</f>
        <v>2594</v>
      </c>
      <c r="N4" s="11">
        <v>72</v>
      </c>
      <c r="O4" s="6">
        <v>1012</v>
      </c>
      <c r="P4" s="9">
        <f aca="true" t="shared" si="3" ref="P4:P14">IF(N4,INT(((N4/P$19)*O4/P$18)*1000),0)</f>
        <v>2008</v>
      </c>
      <c r="Q4" s="11"/>
      <c r="R4" s="6"/>
      <c r="S4" s="9">
        <f>IF(Q4,INT(((Q4/S$19)*R4/S$18)*1000),0)</f>
        <v>0</v>
      </c>
      <c r="T4" s="11"/>
      <c r="U4" s="6"/>
      <c r="V4" s="9">
        <f>IF(T4,INT(((T4/V$19)*U4/V$18)*1000),0)</f>
        <v>0</v>
      </c>
      <c r="W4" s="11"/>
      <c r="X4" s="6"/>
      <c r="Y4" s="9">
        <f>IF(W4,INT(((W4/Y$19)*X4/Y$18)*1000),0)</f>
        <v>0</v>
      </c>
      <c r="Z4" s="42">
        <f aca="true" t="shared" si="4" ref="Z4:Z14">D4+G4+J4+M4+P4+S4+V4+Y4</f>
        <v>12517</v>
      </c>
      <c r="AA4" s="16"/>
      <c r="AB4" s="14"/>
      <c r="AC4" s="14"/>
      <c r="AD4" s="15"/>
    </row>
    <row r="5" spans="1:30" ht="20.25">
      <c r="A5" s="46" t="s">
        <v>46</v>
      </c>
      <c r="B5" s="17">
        <v>132</v>
      </c>
      <c r="C5" s="18">
        <v>1194</v>
      </c>
      <c r="D5" s="19">
        <f t="shared" si="0"/>
        <v>1954</v>
      </c>
      <c r="E5" s="17">
        <v>57</v>
      </c>
      <c r="F5" s="18">
        <v>1194</v>
      </c>
      <c r="G5" s="44">
        <f t="shared" si="1"/>
        <v>2080</v>
      </c>
      <c r="H5" s="18">
        <v>12</v>
      </c>
      <c r="I5" s="18">
        <v>828</v>
      </c>
      <c r="J5" s="19">
        <f>IF(H5,INT(((H5/J$19)*I5/J$18)*1000),0)</f>
        <v>1110</v>
      </c>
      <c r="K5" s="17">
        <v>24</v>
      </c>
      <c r="L5" s="18">
        <v>1058</v>
      </c>
      <c r="M5" s="19">
        <f t="shared" si="2"/>
        <v>1931</v>
      </c>
      <c r="N5" s="17">
        <v>77</v>
      </c>
      <c r="O5" s="18">
        <v>1072</v>
      </c>
      <c r="P5" s="19">
        <f t="shared" si="3"/>
        <v>2275</v>
      </c>
      <c r="Q5" s="17"/>
      <c r="R5" s="18"/>
      <c r="S5" s="12">
        <f>IF(Q5,INT(((Q5/S$19)*R5/S$18)*1000),0)</f>
        <v>0</v>
      </c>
      <c r="T5" s="17"/>
      <c r="U5" s="18"/>
      <c r="V5" s="19">
        <f>IF(T5,INT(((T5/V$19)*U5/V$18)*1000),0)</f>
        <v>0</v>
      </c>
      <c r="W5" s="17"/>
      <c r="X5" s="18"/>
      <c r="Y5" s="19">
        <f>IF(W5,INT(((W5/Y$19)*X5/Y$18)*1000),0)</f>
        <v>0</v>
      </c>
      <c r="Z5" s="45">
        <f t="shared" si="4"/>
        <v>9350</v>
      </c>
      <c r="AA5" s="16"/>
      <c r="AB5" s="14"/>
      <c r="AC5" s="14"/>
      <c r="AD5" s="15"/>
    </row>
    <row r="6" spans="1:30" ht="20.25">
      <c r="A6" s="43" t="s">
        <v>37</v>
      </c>
      <c r="B6" s="17">
        <v>17</v>
      </c>
      <c r="C6" s="18">
        <v>288</v>
      </c>
      <c r="D6" s="19">
        <f t="shared" si="0"/>
        <v>60</v>
      </c>
      <c r="E6" s="17">
        <v>0</v>
      </c>
      <c r="F6" s="18">
        <v>0</v>
      </c>
      <c r="G6" s="19">
        <f t="shared" si="1"/>
        <v>0</v>
      </c>
      <c r="H6" s="17">
        <v>12</v>
      </c>
      <c r="I6" s="18">
        <v>302</v>
      </c>
      <c r="J6" s="19">
        <f>IF(H6,INT(((H6/J$19)*I6/J$18)*1000),0)</f>
        <v>405</v>
      </c>
      <c r="K6" s="17">
        <v>19.5</v>
      </c>
      <c r="L6" s="18">
        <v>622</v>
      </c>
      <c r="M6" s="19">
        <f t="shared" si="2"/>
        <v>922</v>
      </c>
      <c r="N6" s="17">
        <v>45.5</v>
      </c>
      <c r="O6" s="18">
        <v>667</v>
      </c>
      <c r="P6" s="19">
        <f t="shared" si="3"/>
        <v>836</v>
      </c>
      <c r="Q6" s="17">
        <v>10</v>
      </c>
      <c r="R6" s="18">
        <v>156</v>
      </c>
      <c r="S6" s="19">
        <f>IF(Q6,INT(((Q6/S$19)*R6/S$18)*1000),0)</f>
        <v>2390</v>
      </c>
      <c r="T6" s="17">
        <v>5.5</v>
      </c>
      <c r="U6" s="18">
        <v>94</v>
      </c>
      <c r="V6" s="19">
        <f>IF(T6,INT(((T6/V$19)*U6/V$18)*1000),0)</f>
        <v>1000</v>
      </c>
      <c r="W6" s="17"/>
      <c r="X6" s="18"/>
      <c r="Y6" s="19">
        <f>IF(W6,INT(((W6/Y$19)*X6/Y$18)*1000),0)</f>
        <v>0</v>
      </c>
      <c r="Z6" s="45">
        <f t="shared" si="4"/>
        <v>5613</v>
      </c>
      <c r="AA6" s="13"/>
      <c r="AB6" s="14"/>
      <c r="AC6" s="14"/>
      <c r="AD6" s="15"/>
    </row>
    <row r="7" spans="1:30" ht="24" customHeight="1">
      <c r="A7" s="46" t="s">
        <v>45</v>
      </c>
      <c r="B7" s="17">
        <v>124</v>
      </c>
      <c r="C7" s="18">
        <v>920</v>
      </c>
      <c r="D7" s="19">
        <f t="shared" si="0"/>
        <v>1414</v>
      </c>
      <c r="E7" s="17">
        <v>24</v>
      </c>
      <c r="F7" s="18">
        <v>806</v>
      </c>
      <c r="G7" s="19">
        <f t="shared" si="1"/>
        <v>591</v>
      </c>
      <c r="H7" s="17"/>
      <c r="I7" s="18"/>
      <c r="J7" s="19">
        <f>IF(H7,INT(((H7/J$19)*I7/J$18)*1000),0)</f>
        <v>0</v>
      </c>
      <c r="K7" s="17"/>
      <c r="L7" s="18"/>
      <c r="M7" s="19">
        <f t="shared" si="2"/>
        <v>0</v>
      </c>
      <c r="N7" s="17">
        <v>46</v>
      </c>
      <c r="O7" s="18">
        <v>824</v>
      </c>
      <c r="P7" s="19">
        <f t="shared" si="3"/>
        <v>1044</v>
      </c>
      <c r="Q7" s="17">
        <v>5</v>
      </c>
      <c r="R7" s="18">
        <v>19</v>
      </c>
      <c r="S7" s="19">
        <f>IF(Q7,INT(((Q7/S$19)*R7/S$18)*1000),0)</f>
        <v>145</v>
      </c>
      <c r="T7" s="17"/>
      <c r="U7" s="18"/>
      <c r="V7" s="19">
        <f>IF(T7,INT(((T7/V$19)*U7/V$18)*1000),0)</f>
        <v>0</v>
      </c>
      <c r="W7" s="17"/>
      <c r="X7" s="18"/>
      <c r="Y7" s="19">
        <f>IF(W7,INT(((W7/Y$19)*X7/Y$18)*1000),0)</f>
        <v>0</v>
      </c>
      <c r="Z7" s="45">
        <f t="shared" si="4"/>
        <v>3194</v>
      </c>
      <c r="AA7" s="13"/>
      <c r="AB7" s="14"/>
      <c r="AC7" s="14"/>
      <c r="AD7" s="15"/>
    </row>
    <row r="8" spans="1:30" ht="24" customHeight="1">
      <c r="A8" s="46" t="s">
        <v>47</v>
      </c>
      <c r="B8" s="17">
        <v>65</v>
      </c>
      <c r="C8" s="18">
        <v>1336</v>
      </c>
      <c r="D8" s="19">
        <f t="shared" si="0"/>
        <v>1077</v>
      </c>
      <c r="E8" s="17">
        <v>21</v>
      </c>
      <c r="F8" s="18">
        <v>307</v>
      </c>
      <c r="G8" s="19">
        <f t="shared" si="1"/>
        <v>197</v>
      </c>
      <c r="H8" s="17"/>
      <c r="I8" s="18"/>
      <c r="J8" s="19">
        <f>IF(H8,INT(((H8/J$19)*I8/J$18)*1000),0)</f>
        <v>0</v>
      </c>
      <c r="K8" s="17">
        <v>7</v>
      </c>
      <c r="L8" s="18">
        <v>265</v>
      </c>
      <c r="M8" s="19">
        <f t="shared" si="2"/>
        <v>141</v>
      </c>
      <c r="N8" s="17">
        <v>53</v>
      </c>
      <c r="O8" s="18">
        <v>685</v>
      </c>
      <c r="P8" s="19">
        <f t="shared" si="3"/>
        <v>1000</v>
      </c>
      <c r="Q8" s="17"/>
      <c r="R8" s="18"/>
      <c r="S8" s="12"/>
      <c r="T8" s="17"/>
      <c r="U8" s="18"/>
      <c r="V8" s="19">
        <f>IF(T8,INT(((T8/V$19)*U8/V$18)*1000),0)</f>
        <v>0</v>
      </c>
      <c r="W8" s="17"/>
      <c r="X8" s="18"/>
      <c r="Y8" s="19">
        <f>IF(W8,INT(((W8/Y$19)*X8/Y$18)*1000),0)</f>
        <v>0</v>
      </c>
      <c r="Z8" s="45">
        <f t="shared" si="4"/>
        <v>2415</v>
      </c>
      <c r="AA8" s="13"/>
      <c r="AB8" s="14"/>
      <c r="AC8" s="14"/>
      <c r="AD8" s="15"/>
    </row>
    <row r="9" spans="1:30" ht="20.25">
      <c r="A9" s="46" t="s">
        <v>40</v>
      </c>
      <c r="B9" s="17">
        <v>67</v>
      </c>
      <c r="C9" s="18">
        <v>607</v>
      </c>
      <c r="D9" s="19">
        <f t="shared" si="0"/>
        <v>504</v>
      </c>
      <c r="E9" s="17">
        <v>21</v>
      </c>
      <c r="F9" s="18">
        <v>479</v>
      </c>
      <c r="G9" s="19">
        <f t="shared" si="1"/>
        <v>307</v>
      </c>
      <c r="H9" s="17"/>
      <c r="I9" s="18"/>
      <c r="J9" s="19"/>
      <c r="K9" s="17">
        <v>14</v>
      </c>
      <c r="L9" s="18">
        <v>395</v>
      </c>
      <c r="M9" s="19">
        <f t="shared" si="2"/>
        <v>420</v>
      </c>
      <c r="N9" s="17">
        <v>31</v>
      </c>
      <c r="O9" s="18">
        <v>431</v>
      </c>
      <c r="P9" s="19">
        <f t="shared" si="3"/>
        <v>368</v>
      </c>
      <c r="Q9" s="17"/>
      <c r="R9" s="18"/>
      <c r="S9" s="12"/>
      <c r="T9" s="17"/>
      <c r="U9" s="18"/>
      <c r="V9" s="19"/>
      <c r="W9" s="17"/>
      <c r="X9" s="18"/>
      <c r="Y9" s="19"/>
      <c r="Z9" s="45">
        <f t="shared" si="4"/>
        <v>1599</v>
      </c>
      <c r="AA9" s="13"/>
      <c r="AB9" s="14"/>
      <c r="AC9" s="14"/>
      <c r="AD9" s="15"/>
    </row>
    <row r="10" spans="1:30" ht="20.25">
      <c r="A10" s="46" t="s">
        <v>38</v>
      </c>
      <c r="B10" s="17">
        <v>26</v>
      </c>
      <c r="C10" s="18">
        <v>571</v>
      </c>
      <c r="D10" s="19">
        <f t="shared" si="0"/>
        <v>184</v>
      </c>
      <c r="E10" s="17"/>
      <c r="F10" s="18"/>
      <c r="G10" s="19">
        <f t="shared" si="1"/>
        <v>0</v>
      </c>
      <c r="H10" s="17"/>
      <c r="I10" s="18"/>
      <c r="J10" s="19">
        <f>IF(H10,INT(((H10/J$19)*I10/J$18)*1000),0)</f>
        <v>0</v>
      </c>
      <c r="K10" s="17"/>
      <c r="L10" s="18"/>
      <c r="M10" s="19">
        <f t="shared" si="2"/>
        <v>0</v>
      </c>
      <c r="N10" s="17">
        <v>15</v>
      </c>
      <c r="O10" s="18">
        <v>545</v>
      </c>
      <c r="P10" s="19">
        <f t="shared" si="3"/>
        <v>225</v>
      </c>
      <c r="Q10" s="17"/>
      <c r="R10" s="18"/>
      <c r="S10" s="12"/>
      <c r="T10" s="17"/>
      <c r="U10" s="18"/>
      <c r="V10" s="19">
        <f>IF(T10,INT(((T10/V$19)*U10/V$18)*1000),0)</f>
        <v>0</v>
      </c>
      <c r="W10" s="17"/>
      <c r="X10" s="18"/>
      <c r="Y10" s="19">
        <f>IF(W10,INT(((W10/Y$19)*X10/Y$18)*1000),0)</f>
        <v>0</v>
      </c>
      <c r="Z10" s="45">
        <f t="shared" si="4"/>
        <v>409</v>
      </c>
      <c r="AA10" s="13" t="s">
        <v>24</v>
      </c>
      <c r="AB10" s="14"/>
      <c r="AC10" s="14"/>
      <c r="AD10" s="15"/>
    </row>
    <row r="11" spans="1:30" ht="20.25">
      <c r="A11" s="43"/>
      <c r="B11" s="17"/>
      <c r="C11" s="18"/>
      <c r="D11" s="19">
        <f t="shared" si="0"/>
        <v>0</v>
      </c>
      <c r="E11" s="17"/>
      <c r="F11" s="18"/>
      <c r="G11" s="19">
        <f t="shared" si="1"/>
        <v>0</v>
      </c>
      <c r="H11" s="17"/>
      <c r="I11" s="18"/>
      <c r="J11" s="19">
        <f>IF(H11,INT(((H11/J$19)*I11/J$18)*1000),0)</f>
        <v>0</v>
      </c>
      <c r="K11" s="17"/>
      <c r="L11" s="18"/>
      <c r="M11" s="19">
        <f t="shared" si="2"/>
        <v>0</v>
      </c>
      <c r="N11" s="17"/>
      <c r="O11" s="18"/>
      <c r="P11" s="19">
        <f t="shared" si="3"/>
        <v>0</v>
      </c>
      <c r="Q11" s="17"/>
      <c r="R11" s="18"/>
      <c r="S11" s="19">
        <f>IF(Q11,INT(((Q11/S$19)*R11/S$18)*1000),0)</f>
        <v>0</v>
      </c>
      <c r="T11" s="17"/>
      <c r="U11" s="18"/>
      <c r="V11" s="19">
        <f>IF(T11,INT(((T11/V$19)*U11/V$18)*1000),0)</f>
        <v>0</v>
      </c>
      <c r="W11" s="17"/>
      <c r="X11" s="18"/>
      <c r="Y11" s="19">
        <f>IF(W11,INT(((W11/Y$19)*X11/Y$18)*1000),0)</f>
        <v>0</v>
      </c>
      <c r="Z11" s="45">
        <f t="shared" si="4"/>
        <v>0</v>
      </c>
      <c r="AA11" s="13"/>
      <c r="AB11" s="14"/>
      <c r="AC11" s="14"/>
      <c r="AD11" s="15"/>
    </row>
    <row r="12" spans="1:30" ht="20.25">
      <c r="A12" s="46"/>
      <c r="B12" s="17"/>
      <c r="C12" s="18"/>
      <c r="D12" s="19">
        <f t="shared" si="0"/>
        <v>0</v>
      </c>
      <c r="E12" s="17"/>
      <c r="F12" s="18"/>
      <c r="G12" s="19">
        <f t="shared" si="1"/>
        <v>0</v>
      </c>
      <c r="H12" s="17"/>
      <c r="I12" s="18"/>
      <c r="J12" s="19">
        <f>IF(H12,INT(((H12/J$19)*I12/J$18)*1000),0)</f>
        <v>0</v>
      </c>
      <c r="K12" s="17"/>
      <c r="L12" s="18"/>
      <c r="M12" s="19">
        <f t="shared" si="2"/>
        <v>0</v>
      </c>
      <c r="N12" s="17"/>
      <c r="O12" s="18"/>
      <c r="P12" s="19">
        <f t="shared" si="3"/>
        <v>0</v>
      </c>
      <c r="Q12" s="10"/>
      <c r="R12" s="18"/>
      <c r="S12" s="12">
        <f>IF(Q12,INT(((Q12/S$19)*R12/S$18)*1000),0)</f>
        <v>0</v>
      </c>
      <c r="T12" s="17"/>
      <c r="U12" s="18"/>
      <c r="V12" s="19">
        <f>IF(T12,INT(((T12/V$19)*U12/V$18)*1000),0)</f>
        <v>0</v>
      </c>
      <c r="W12" s="17"/>
      <c r="X12" s="18"/>
      <c r="Y12" s="19">
        <f>IF(W12,INT(((W12/Y$19)*X12/Y$18)*1000),0)</f>
        <v>0</v>
      </c>
      <c r="Z12" s="45">
        <f t="shared" si="4"/>
        <v>0</v>
      </c>
      <c r="AA12" s="13"/>
      <c r="AB12" s="14"/>
      <c r="AC12" s="14"/>
      <c r="AD12" s="15"/>
    </row>
    <row r="13" spans="1:30" ht="20.25">
      <c r="A13" s="46"/>
      <c r="B13" s="17"/>
      <c r="C13" s="18"/>
      <c r="D13" s="19"/>
      <c r="E13" s="17"/>
      <c r="F13" s="18"/>
      <c r="G13" s="19">
        <f t="shared" si="1"/>
        <v>0</v>
      </c>
      <c r="H13" s="17"/>
      <c r="I13" s="18"/>
      <c r="J13" s="19">
        <f>IF(H13,INT(((H13/J$19)*I13/J$18)*1000),0)</f>
        <v>0</v>
      </c>
      <c r="K13" s="17"/>
      <c r="L13" s="18"/>
      <c r="M13" s="19">
        <f t="shared" si="2"/>
        <v>0</v>
      </c>
      <c r="N13" s="17"/>
      <c r="O13" s="18"/>
      <c r="P13" s="12">
        <f t="shared" si="3"/>
        <v>0</v>
      </c>
      <c r="Q13" s="17"/>
      <c r="R13" s="18"/>
      <c r="S13" s="12"/>
      <c r="T13" s="17"/>
      <c r="U13" s="18"/>
      <c r="V13" s="19"/>
      <c r="W13" s="17"/>
      <c r="X13" s="18"/>
      <c r="Y13" s="19"/>
      <c r="Z13" s="45">
        <f t="shared" si="4"/>
        <v>0</v>
      </c>
      <c r="AA13" s="13"/>
      <c r="AB13" s="14"/>
      <c r="AC13" s="14"/>
      <c r="AD13" s="15"/>
    </row>
    <row r="14" spans="1:30" ht="21" thickBot="1">
      <c r="A14" s="20"/>
      <c r="B14" s="47"/>
      <c r="C14" s="48"/>
      <c r="D14" s="49"/>
      <c r="E14" s="47"/>
      <c r="F14" s="48"/>
      <c r="G14" s="49">
        <f t="shared" si="1"/>
        <v>0</v>
      </c>
      <c r="H14" s="47"/>
      <c r="I14" s="48"/>
      <c r="J14" s="49">
        <f>IF(H14,INT(((H14/J$19)*I14/J$18)*1000),0)</f>
        <v>0</v>
      </c>
      <c r="K14" s="47"/>
      <c r="L14" s="48"/>
      <c r="M14" s="49">
        <f t="shared" si="2"/>
        <v>0</v>
      </c>
      <c r="N14" s="47"/>
      <c r="O14" s="48"/>
      <c r="P14" s="50">
        <f t="shared" si="3"/>
        <v>0</v>
      </c>
      <c r="Q14" s="47"/>
      <c r="R14" s="48"/>
      <c r="S14" s="50">
        <f>IF(Q14,INT(((Q14/S$19)*R14/S$18)*1000),0)</f>
        <v>0</v>
      </c>
      <c r="T14" s="51"/>
      <c r="U14" s="48"/>
      <c r="V14" s="49">
        <f>IF(T14,INT(((T14/V$19)*U14/V$18)*1000),0)</f>
        <v>0</v>
      </c>
      <c r="W14" s="47"/>
      <c r="X14" s="48"/>
      <c r="Y14" s="49">
        <f>IF(W14,INT(((W14/Y$19)*X14/Y$18)*1000),0)</f>
        <v>0</v>
      </c>
      <c r="Z14" s="66">
        <f t="shared" si="4"/>
        <v>0</v>
      </c>
      <c r="AA14" s="13"/>
      <c r="AB14" s="14"/>
      <c r="AC14" s="14"/>
      <c r="AD14" s="15"/>
    </row>
    <row r="15" spans="1:30" ht="21" thickBot="1">
      <c r="A15" s="52"/>
      <c r="B15" s="2"/>
      <c r="C15" s="2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2"/>
      <c r="AA15" s="13"/>
      <c r="AB15" s="14"/>
      <c r="AC15" s="14"/>
      <c r="AD15" s="15"/>
    </row>
    <row r="16" spans="1:30" ht="20.25">
      <c r="A16" s="67"/>
      <c r="B16" s="8"/>
      <c r="C16" s="5"/>
      <c r="D16" s="9"/>
      <c r="E16" s="11"/>
      <c r="F16" s="6"/>
      <c r="G16" s="9"/>
      <c r="H16" s="11"/>
      <c r="I16" s="6"/>
      <c r="J16" s="9"/>
      <c r="K16" s="11"/>
      <c r="L16" s="6"/>
      <c r="M16" s="9"/>
      <c r="N16" s="11"/>
      <c r="O16" s="6"/>
      <c r="P16" s="9"/>
      <c r="Q16" s="11"/>
      <c r="R16" s="6"/>
      <c r="S16" s="9"/>
      <c r="T16" s="11"/>
      <c r="U16" s="6"/>
      <c r="V16" s="9"/>
      <c r="W16" s="11"/>
      <c r="X16" s="6"/>
      <c r="Y16" s="9"/>
      <c r="Z16" s="2"/>
      <c r="AA16" s="13"/>
      <c r="AB16" s="14"/>
      <c r="AC16" s="14"/>
      <c r="AD16" s="15"/>
    </row>
    <row r="17" spans="1:30" ht="20.25">
      <c r="A17" s="68" t="s">
        <v>41</v>
      </c>
      <c r="B17" s="10"/>
      <c r="C17" s="3"/>
      <c r="D17" s="19">
        <v>7</v>
      </c>
      <c r="E17" s="17"/>
      <c r="F17" s="18"/>
      <c r="G17" s="19">
        <v>5</v>
      </c>
      <c r="H17" s="17"/>
      <c r="I17" s="18"/>
      <c r="J17" s="19">
        <v>3</v>
      </c>
      <c r="K17" s="17"/>
      <c r="L17" s="18"/>
      <c r="M17" s="19">
        <v>5</v>
      </c>
      <c r="N17" s="17"/>
      <c r="O17" s="18"/>
      <c r="P17" s="19">
        <v>7</v>
      </c>
      <c r="Q17" s="17"/>
      <c r="R17" s="18"/>
      <c r="S17" s="19">
        <v>2</v>
      </c>
      <c r="T17" s="17"/>
      <c r="U17" s="18"/>
      <c r="V17" s="19">
        <v>1</v>
      </c>
      <c r="W17" s="17">
        <v>0</v>
      </c>
      <c r="X17" s="18"/>
      <c r="Y17" s="19"/>
      <c r="Z17" s="2" t="s">
        <v>24</v>
      </c>
      <c r="AA17" s="13"/>
      <c r="AB17" s="14"/>
      <c r="AC17" s="14"/>
      <c r="AD17" s="15"/>
    </row>
    <row r="18" spans="1:35" ht="20.25">
      <c r="A18" s="68" t="s">
        <v>25</v>
      </c>
      <c r="B18" s="10"/>
      <c r="C18" s="2"/>
      <c r="D18" s="19">
        <f>IF(D17,INT((SUM(C4:C14)/D17)))</f>
        <v>893</v>
      </c>
      <c r="E18" s="17"/>
      <c r="F18" s="18"/>
      <c r="G18" s="19">
        <f>IF(G17,INT((SUM(F4:F14)/G17)))</f>
        <v>822</v>
      </c>
      <c r="H18" s="17"/>
      <c r="I18" s="18"/>
      <c r="J18" s="19">
        <f>IF(J17,INT((SUM(I4:I14)/J17)))</f>
        <v>571</v>
      </c>
      <c r="K18" s="17"/>
      <c r="L18" s="18"/>
      <c r="M18" s="19">
        <f>IF(M17,INT((SUM(L4:L14)/M17)))</f>
        <v>703</v>
      </c>
      <c r="N18" s="17"/>
      <c r="O18" s="18"/>
      <c r="P18" s="19">
        <f>IF(P17,INT((SUM(O4:O14)/P17)))</f>
        <v>748</v>
      </c>
      <c r="Q18" s="17"/>
      <c r="R18" s="18"/>
      <c r="S18" s="19">
        <f>IF(S17,INT((SUM(R4:R14)/S17)))</f>
        <v>87</v>
      </c>
      <c r="T18" s="17"/>
      <c r="U18" s="18"/>
      <c r="V18" s="19">
        <f>IF(V17,INT((SUM(U4:U14)/V17)))</f>
        <v>94</v>
      </c>
      <c r="W18" s="17"/>
      <c r="X18" s="18"/>
      <c r="Y18" s="19"/>
      <c r="Z18" s="2"/>
      <c r="AA18" s="13"/>
      <c r="AB18" s="14"/>
      <c r="AC18" s="14"/>
      <c r="AD18" s="15"/>
      <c r="AI18" s="1"/>
    </row>
    <row r="19" spans="1:30" ht="20.25">
      <c r="A19" s="68" t="s">
        <v>26</v>
      </c>
      <c r="B19" s="10"/>
      <c r="C19" s="2"/>
      <c r="D19" s="21">
        <f>IF(D17,((SUM(B4:B14)/D17)))</f>
        <v>90.28571428571429</v>
      </c>
      <c r="E19" s="22"/>
      <c r="F19" s="23"/>
      <c r="G19" s="21">
        <f>IF(G17,((SUM(E4:E14)/G17)))</f>
        <v>39.8</v>
      </c>
      <c r="H19" s="22"/>
      <c r="I19" s="23"/>
      <c r="J19" s="21">
        <f>IF(J17,((SUM(H4:H14)/J17)))</f>
        <v>15.666666666666666</v>
      </c>
      <c r="K19" s="22"/>
      <c r="L19" s="23"/>
      <c r="M19" s="21">
        <f>IF(M17,((SUM(K4:K14)/M17)))</f>
        <v>18.7</v>
      </c>
      <c r="N19" s="22"/>
      <c r="O19" s="23"/>
      <c r="P19" s="21">
        <f>IF(P17,((SUM(N4:N14)/P17)))</f>
        <v>48.5</v>
      </c>
      <c r="Q19" s="22"/>
      <c r="R19" s="23"/>
      <c r="S19" s="21">
        <f>IF(S17,((SUM(Q4:Q14)/S17)))</f>
        <v>7.5</v>
      </c>
      <c r="T19" s="22"/>
      <c r="U19" s="23"/>
      <c r="V19" s="21">
        <f>IF(V17,((SUM(T4:T14)/V17)))</f>
        <v>5.5</v>
      </c>
      <c r="W19" s="22"/>
      <c r="X19" s="23"/>
      <c r="Y19" s="21"/>
      <c r="Z19" s="2"/>
      <c r="AA19" s="13"/>
      <c r="AB19" s="14"/>
      <c r="AC19" s="14"/>
      <c r="AD19" s="15"/>
    </row>
    <row r="20" spans="1:30" ht="20.25">
      <c r="A20" s="68"/>
      <c r="B20" s="10"/>
      <c r="C20" s="2"/>
      <c r="D20" s="19"/>
      <c r="E20" s="17"/>
      <c r="F20" s="18"/>
      <c r="G20" s="19"/>
      <c r="H20" s="17"/>
      <c r="I20" s="18"/>
      <c r="J20" s="19"/>
      <c r="K20" s="17"/>
      <c r="L20" s="18"/>
      <c r="M20" s="19"/>
      <c r="N20" s="17"/>
      <c r="O20" s="18"/>
      <c r="P20" s="19"/>
      <c r="Q20" s="17"/>
      <c r="R20" s="18"/>
      <c r="S20" s="19"/>
      <c r="T20" s="17"/>
      <c r="U20" s="18"/>
      <c r="V20" s="19"/>
      <c r="W20" s="17"/>
      <c r="X20" s="18"/>
      <c r="Y20" s="19"/>
      <c r="Z20" s="2"/>
      <c r="AA20" s="13"/>
      <c r="AB20" s="14"/>
      <c r="AC20" s="14"/>
      <c r="AD20" s="15"/>
    </row>
    <row r="21" spans="1:30" ht="20.25">
      <c r="A21" s="68" t="s">
        <v>42</v>
      </c>
      <c r="B21" s="7"/>
      <c r="C21" s="2"/>
      <c r="D21" s="12">
        <v>7</v>
      </c>
      <c r="E21" s="24">
        <v>0</v>
      </c>
      <c r="F21" s="16"/>
      <c r="G21" s="19"/>
      <c r="H21" s="24"/>
      <c r="I21" s="16"/>
      <c r="J21" s="19"/>
      <c r="K21" s="24"/>
      <c r="L21" s="16"/>
      <c r="M21" s="19"/>
      <c r="N21" s="24"/>
      <c r="O21" s="16"/>
      <c r="P21" s="19"/>
      <c r="Q21" s="24"/>
      <c r="R21" s="16"/>
      <c r="S21" s="19"/>
      <c r="T21" s="24"/>
      <c r="U21" s="16"/>
      <c r="V21" s="19" t="s">
        <v>24</v>
      </c>
      <c r="W21" s="24"/>
      <c r="X21" s="16"/>
      <c r="Y21" s="19"/>
      <c r="Z21" s="25"/>
      <c r="AA21" s="13"/>
      <c r="AB21" s="14"/>
      <c r="AC21" s="14"/>
      <c r="AD21" s="15"/>
    </row>
    <row r="22" spans="1:30" ht="21" thickBot="1">
      <c r="A22" s="69"/>
      <c r="B22" s="26"/>
      <c r="C22" s="27"/>
      <c r="D22" s="28"/>
      <c r="E22" s="29"/>
      <c r="F22" s="30"/>
      <c r="G22" s="28"/>
      <c r="H22" s="29"/>
      <c r="I22" s="30"/>
      <c r="J22" s="28"/>
      <c r="K22" s="29"/>
      <c r="L22" s="30"/>
      <c r="M22" s="28"/>
      <c r="N22" s="29"/>
      <c r="O22" s="30"/>
      <c r="P22" s="28"/>
      <c r="Q22" s="29"/>
      <c r="R22" s="30"/>
      <c r="S22" s="28"/>
      <c r="T22" s="29"/>
      <c r="U22" s="30"/>
      <c r="V22" s="28"/>
      <c r="W22" s="29"/>
      <c r="X22" s="30"/>
      <c r="Y22" s="28"/>
      <c r="Z22" s="25"/>
      <c r="AA22" s="13"/>
      <c r="AB22" s="14"/>
      <c r="AC22" s="14"/>
      <c r="AD22" s="15"/>
    </row>
    <row r="23" spans="1:30" ht="20.25">
      <c r="A23" s="70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2"/>
      <c r="AA23" s="13"/>
      <c r="AB23" s="15"/>
      <c r="AC23" s="15"/>
      <c r="AD23" s="15"/>
    </row>
    <row r="24" spans="1:26" s="33" customFormat="1" ht="20.25">
      <c r="A24" s="71" t="s">
        <v>27</v>
      </c>
      <c r="B24" s="2"/>
      <c r="C24" s="53"/>
      <c r="D24" s="2"/>
      <c r="E24" s="54" t="s">
        <v>28</v>
      </c>
      <c r="F24" s="18"/>
      <c r="G24" s="18"/>
      <c r="H24" s="18"/>
      <c r="I24" s="55"/>
      <c r="J24" s="2" t="s">
        <v>29</v>
      </c>
      <c r="K24" s="56" t="s">
        <v>30</v>
      </c>
      <c r="L24" s="18"/>
      <c r="M24" s="18"/>
      <c r="N24" s="18"/>
      <c r="O24" s="18"/>
      <c r="P24" s="2" t="s">
        <v>29</v>
      </c>
      <c r="Q24" s="18">
        <v>1000</v>
      </c>
      <c r="R24" s="18"/>
      <c r="S24" s="18"/>
      <c r="T24" s="18"/>
      <c r="U24" s="18"/>
      <c r="V24" s="18"/>
      <c r="W24" s="18"/>
      <c r="X24" s="18"/>
      <c r="Y24" s="18"/>
      <c r="Z24" s="2"/>
    </row>
    <row r="25" spans="1:26" s="33" customFormat="1" ht="20.25">
      <c r="A25" s="31"/>
      <c r="B25" s="18"/>
      <c r="C25" s="18"/>
      <c r="D25" s="31" t="s">
        <v>24</v>
      </c>
      <c r="E25" s="31" t="s">
        <v>31</v>
      </c>
      <c r="F25" s="18"/>
      <c r="G25" s="18"/>
      <c r="H25" s="18"/>
      <c r="I25" s="31"/>
      <c r="J25" s="31"/>
      <c r="K25" s="31" t="s">
        <v>32</v>
      </c>
      <c r="L25" s="31"/>
      <c r="M25" s="31"/>
      <c r="N25" s="31"/>
      <c r="O25" s="31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2"/>
    </row>
    <row r="26" spans="1:26" s="33" customFormat="1" ht="20.25">
      <c r="A26" s="31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2"/>
    </row>
    <row r="27" spans="1:26" s="33" customFormat="1" ht="20.25">
      <c r="A27" s="16"/>
      <c r="B27" s="57"/>
      <c r="C27" s="57"/>
      <c r="D27" s="13"/>
      <c r="E27" s="57"/>
      <c r="F27" s="13"/>
      <c r="G27" s="53"/>
      <c r="H27" s="53"/>
      <c r="I27" s="13"/>
      <c r="J27" s="13"/>
      <c r="K27" s="13"/>
      <c r="L27" s="13"/>
      <c r="M27" s="13"/>
      <c r="N27" s="13"/>
      <c r="O27" s="53"/>
      <c r="P27" s="13"/>
      <c r="Q27" s="53" t="s">
        <v>33</v>
      </c>
      <c r="R27" s="53"/>
      <c r="S27" s="53"/>
      <c r="T27" s="53"/>
      <c r="U27" s="53"/>
      <c r="V27" s="53"/>
      <c r="W27" s="53"/>
      <c r="X27" s="13"/>
      <c r="Y27" s="13"/>
      <c r="Z27" s="13"/>
    </row>
    <row r="28" spans="1:26" s="33" customFormat="1" ht="20.25">
      <c r="A28" s="16"/>
      <c r="B28" s="13"/>
      <c r="C28" s="13"/>
      <c r="D28" s="13"/>
      <c r="E28" s="13"/>
      <c r="F28" s="13"/>
      <c r="G28" s="13"/>
      <c r="H28" s="53"/>
      <c r="I28" s="53"/>
      <c r="J28" s="53" t="s">
        <v>34</v>
      </c>
      <c r="K28" s="58"/>
      <c r="L28" s="59"/>
      <c r="M28" s="13"/>
      <c r="N28" s="60"/>
      <c r="O28" s="13"/>
      <c r="P28" s="13"/>
      <c r="Q28" s="53"/>
      <c r="R28" s="53" t="s">
        <v>43</v>
      </c>
      <c r="S28" s="13"/>
      <c r="T28" s="13"/>
      <c r="U28" s="13"/>
      <c r="V28" s="13"/>
      <c r="W28" s="13"/>
      <c r="X28" s="13"/>
      <c r="Y28" s="13"/>
      <c r="Z28" s="13"/>
    </row>
    <row r="29" s="33" customFormat="1" ht="15">
      <c r="A29" s="34"/>
    </row>
    <row r="30" spans="1:12" s="33" customFormat="1" ht="39.75" customHeight="1">
      <c r="A30" s="34"/>
      <c r="H30" s="35"/>
      <c r="I30" s="65" t="s">
        <v>48</v>
      </c>
      <c r="J30" s="35"/>
      <c r="K30" s="36"/>
      <c r="L30" s="36"/>
    </row>
    <row r="31" spans="1:30" ht="12.75">
      <c r="A31" s="32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</row>
    <row r="32" spans="1:30" ht="12.75">
      <c r="A32" s="32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</row>
    <row r="33" spans="1:30" ht="12.75">
      <c r="A33" s="32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</row>
    <row r="34" spans="1:30" ht="12.75">
      <c r="A34" s="32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</row>
    <row r="35" ht="12.75">
      <c r="A35" s="4"/>
    </row>
    <row r="36" ht="12.75">
      <c r="A36" s="4"/>
    </row>
    <row r="37" ht="12.75">
      <c r="A37" s="4"/>
    </row>
    <row r="38" ht="12.75">
      <c r="A38" s="4"/>
    </row>
    <row r="39" ht="12.75">
      <c r="A39" s="4"/>
    </row>
    <row r="40" ht="12.75">
      <c r="A40" s="4"/>
    </row>
    <row r="41" ht="12.75">
      <c r="A41" s="4"/>
    </row>
    <row r="42" ht="12.75">
      <c r="A42" s="4"/>
    </row>
    <row r="43" ht="12.75">
      <c r="A43" s="4"/>
    </row>
    <row r="44" ht="12.75">
      <c r="A44" s="4"/>
    </row>
    <row r="45" spans="1:20" ht="20.25">
      <c r="A45" s="4"/>
      <c r="T45" s="61"/>
    </row>
    <row r="46" ht="12.75">
      <c r="A46" s="4"/>
    </row>
    <row r="47" ht="12.75">
      <c r="A47" s="4"/>
    </row>
    <row r="48" ht="12.75">
      <c r="A48" s="4"/>
    </row>
    <row r="49" ht="12.75">
      <c r="A49" s="4"/>
    </row>
    <row r="50" ht="12.75">
      <c r="A50" s="4"/>
    </row>
    <row r="51" ht="12.75">
      <c r="A51" s="4"/>
    </row>
    <row r="52" ht="12.75">
      <c r="A52" s="4"/>
    </row>
    <row r="53" ht="12.75">
      <c r="A53" s="4"/>
    </row>
    <row r="54" ht="12.75">
      <c r="A54" s="4"/>
    </row>
    <row r="55" ht="12.75">
      <c r="A55" s="4"/>
    </row>
    <row r="56" ht="12.75">
      <c r="A56" s="4"/>
    </row>
    <row r="57" ht="12.75">
      <c r="A57" s="4"/>
    </row>
    <row r="58" ht="12.75">
      <c r="A58" s="4"/>
    </row>
    <row r="59" ht="12.75">
      <c r="A59" s="4"/>
    </row>
    <row r="60" ht="12.75">
      <c r="A60" s="4"/>
    </row>
    <row r="61" ht="12.75">
      <c r="A61" s="4"/>
    </row>
    <row r="62" ht="12.75">
      <c r="A62" s="4"/>
    </row>
    <row r="63" ht="12.75">
      <c r="A63" s="4"/>
    </row>
    <row r="64" ht="12.75">
      <c r="A64" s="4"/>
    </row>
    <row r="65" ht="12.75">
      <c r="A65" s="4"/>
    </row>
    <row r="66" ht="12.75">
      <c r="A66" s="4"/>
    </row>
    <row r="67" ht="12.75">
      <c r="A67" s="4"/>
    </row>
    <row r="68" ht="12.75">
      <c r="A68" s="4"/>
    </row>
    <row r="69" ht="12.75">
      <c r="A69" s="4"/>
    </row>
    <row r="70" ht="12.75">
      <c r="A70" s="4"/>
    </row>
    <row r="71" ht="12.75">
      <c r="A71" s="4"/>
    </row>
    <row r="72" ht="12.75">
      <c r="A72" s="4"/>
    </row>
    <row r="73" ht="12.75">
      <c r="A73" s="4"/>
    </row>
    <row r="74" ht="12.75">
      <c r="A74" s="4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  <row r="93" ht="12.75">
      <c r="A93" s="4"/>
    </row>
    <row r="94" ht="12.75">
      <c r="A94" s="4"/>
    </row>
    <row r="95" ht="12.75">
      <c r="A95" s="4"/>
    </row>
    <row r="96" ht="12.75">
      <c r="A96" s="4"/>
    </row>
    <row r="97" ht="12.75">
      <c r="A97" s="4"/>
    </row>
    <row r="98" ht="12.75">
      <c r="A98" s="4"/>
    </row>
    <row r="99" ht="12.75">
      <c r="A99" s="4"/>
    </row>
    <row r="100" ht="12.75">
      <c r="A100" s="4"/>
    </row>
    <row r="101" ht="12.75">
      <c r="A101" s="4"/>
    </row>
    <row r="102" ht="12.75">
      <c r="A102" s="4"/>
    </row>
    <row r="103" ht="12.75">
      <c r="A103" s="4"/>
    </row>
    <row r="104" ht="12.75">
      <c r="A104" s="4"/>
    </row>
    <row r="105" ht="12.75">
      <c r="A105" s="4"/>
    </row>
    <row r="106" ht="12.75">
      <c r="A106" s="4"/>
    </row>
    <row r="107" ht="12.75">
      <c r="A107" s="4"/>
    </row>
    <row r="108" ht="12.75">
      <c r="A108" s="4"/>
    </row>
    <row r="109" ht="12.75">
      <c r="A109" s="4"/>
    </row>
    <row r="110" ht="12.75">
      <c r="A110" s="4"/>
    </row>
    <row r="111" ht="12.75">
      <c r="A111" s="4"/>
    </row>
    <row r="112" ht="12.75">
      <c r="A112" s="4"/>
    </row>
    <row r="113" ht="12.75">
      <c r="A113" s="4"/>
    </row>
    <row r="114" ht="12.75">
      <c r="A114" s="4"/>
    </row>
    <row r="115" ht="12.75">
      <c r="A115" s="4"/>
    </row>
    <row r="116" ht="12.75">
      <c r="A116" s="4"/>
    </row>
    <row r="117" ht="12.75">
      <c r="A117" s="4"/>
    </row>
    <row r="118" ht="12.75">
      <c r="A118" s="4"/>
    </row>
    <row r="119" ht="12.75">
      <c r="A119" s="4"/>
    </row>
    <row r="120" ht="12.75">
      <c r="A120" s="4"/>
    </row>
    <row r="121" ht="12.75">
      <c r="A121" s="4"/>
    </row>
    <row r="122" ht="12.75">
      <c r="A122" s="4"/>
    </row>
  </sheetData>
  <printOptions horizontalCentered="1"/>
  <pageMargins left="0.4330708661417323" right="0.2755905511811024" top="2.4015748031496065" bottom="0.5511811023622047" header="1.0236220472440944" footer="0.03937007874015748"/>
  <pageSetup fitToHeight="1" fitToWidth="1" horizontalDpi="300" verticalDpi="300" orientation="landscape" paperSize="9" scale="48" r:id="rId1"/>
  <headerFooter alignWithMargins="0">
    <oddHeader>&amp;C&amp;"Arial,Bold"&amp;24Microwave League 2003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-</cp:lastModifiedBy>
  <cp:lastPrinted>2005-02-11T11:14:48Z</cp:lastPrinted>
  <dcterms:created xsi:type="dcterms:W3CDTF">1998-10-23T18:56:38Z</dcterms:created>
  <dcterms:modified xsi:type="dcterms:W3CDTF">2005-02-11T11:15:39Z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1023760367</vt:i4>
  </property>
  <property fmtid="{D5CDD505-2E9C-101B-9397-08002B2CF9AE}" pid="3" name="_EmailSubject">
    <vt:lpwstr>League Table 2004</vt:lpwstr>
  </property>
  <property fmtid="{D5CDD505-2E9C-101B-9397-08002B2CF9AE}" pid="4" name="_AuthorEmail">
    <vt:lpwstr>oz1ff@mail.dk</vt:lpwstr>
  </property>
  <property fmtid="{D5CDD505-2E9C-101B-9397-08002B2CF9AE}" pid="5" name="_AuthorEmailDisplayName">
    <vt:lpwstr>Kjeld Bülow Thomsen</vt:lpwstr>
  </property>
  <property fmtid="{D5CDD505-2E9C-101B-9397-08002B2CF9AE}" pid="6" name="_ReviewingToolsShownOnce">
    <vt:lpwstr/>
  </property>
</Properties>
</file>